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Sheet1!$A$1:$P$57</definedName>
  </definedNames>
  <calcPr calcId="125725"/>
</workbook>
</file>

<file path=xl/calcChain.xml><?xml version="1.0" encoding="utf-8"?>
<calcChain xmlns="http://schemas.openxmlformats.org/spreadsheetml/2006/main">
  <c r="B56" i="1"/>
  <c r="B55" l="1"/>
  <c r="B54" l="1"/>
  <c r="C42" l="1"/>
  <c r="D42"/>
  <c r="B42"/>
  <c r="C48"/>
  <c r="D48"/>
  <c r="B48"/>
  <c r="D46"/>
  <c r="D45"/>
  <c r="C40"/>
  <c r="B40"/>
  <c r="C37"/>
  <c r="B37"/>
  <c r="C31"/>
  <c r="B31"/>
  <c r="C25"/>
  <c r="B25"/>
  <c r="C21"/>
  <c r="B21"/>
  <c r="C14"/>
  <c r="B14"/>
  <c r="D22"/>
  <c r="D23"/>
  <c r="D21" s="1"/>
  <c r="D26"/>
  <c r="D27"/>
  <c r="D28"/>
  <c r="D29"/>
  <c r="D32"/>
  <c r="D31" s="1"/>
  <c r="D33"/>
  <c r="D34"/>
  <c r="D35"/>
  <c r="D38"/>
  <c r="D37" s="1"/>
  <c r="D16"/>
  <c r="D17"/>
  <c r="D18"/>
  <c r="D14" s="1"/>
  <c r="D19"/>
  <c r="D15"/>
  <c r="C11"/>
  <c r="B11"/>
  <c r="D25" l="1"/>
  <c r="D40" s="1"/>
  <c r="D5"/>
  <c r="D6"/>
  <c r="D7"/>
  <c r="D11" s="1"/>
  <c r="D8"/>
  <c r="D9"/>
  <c r="D4"/>
</calcChain>
</file>

<file path=xl/sharedStrings.xml><?xml version="1.0" encoding="utf-8"?>
<sst xmlns="http://schemas.openxmlformats.org/spreadsheetml/2006/main" count="48" uniqueCount="46">
  <si>
    <t>INFOGRAFIS PERUBAHAN APBDES DERMOSARI TAHUN 2022</t>
  </si>
  <si>
    <t>PENDAPATAN</t>
  </si>
  <si>
    <t>PAD</t>
  </si>
  <si>
    <t>ADD</t>
  </si>
  <si>
    <t>SEMULA</t>
  </si>
  <si>
    <t>MENJADI</t>
  </si>
  <si>
    <t>BERTAMBAH / BERKURANG</t>
  </si>
  <si>
    <t>DD</t>
  </si>
  <si>
    <t>PBK</t>
  </si>
  <si>
    <t>PBH</t>
  </si>
  <si>
    <t>DLL</t>
  </si>
  <si>
    <t>JUMLAH PENDAPATAN</t>
  </si>
  <si>
    <t>BELANJA</t>
  </si>
  <si>
    <t>BIDANG PENYELENGGARAAN PEMERINTAH DESA</t>
  </si>
  <si>
    <t>penyelengaaraan belanja siltap, tunjangan dan operasional pemdes</t>
  </si>
  <si>
    <t>penyediaan sarana prasarana pemerintah desa</t>
  </si>
  <si>
    <t>administrasi kependudukan, pencatatan sipil, statistik dan kersipan</t>
  </si>
  <si>
    <t>tata praja pemerintahan, perencanaan, keuangan dan pelaporan</t>
  </si>
  <si>
    <t>sub bidang pertanahan</t>
  </si>
  <si>
    <t>bidang kesehatan</t>
  </si>
  <si>
    <t>BIDANG PELAKSANAAN PEMBANGUNAN</t>
  </si>
  <si>
    <t>bidang pekerjaan umum dan penataan ruang</t>
  </si>
  <si>
    <t>BIDANG PEMBINAAN KEMASYARAKATAN</t>
  </si>
  <si>
    <t>bidang ketrentaman, ketertiban umum dan perlindungan masyarakat</t>
  </si>
  <si>
    <t>bidang kebudayaan dan keagamaan</t>
  </si>
  <si>
    <t>bidang kepemudaan dan olahraga</t>
  </si>
  <si>
    <t>bidang kelembagaan masyarakat</t>
  </si>
  <si>
    <t>BIDANG PEMBERDAYAAN MASYARAKAT</t>
  </si>
  <si>
    <t>bidang peternakan dan pertanian</t>
  </si>
  <si>
    <t>bidang pemberdayaan perempuan perlindungan anak dan keluarga</t>
  </si>
  <si>
    <t>bidang koperasi, umkm</t>
  </si>
  <si>
    <t>bidang dukungan penanaman modal</t>
  </si>
  <si>
    <t>BIDANG PENANGGULANGAN BENCANA, DARURAT DAN MENDESAK DESA</t>
  </si>
  <si>
    <t>bidang keadaan mendesak</t>
  </si>
  <si>
    <t>TOTAL BELANJA</t>
  </si>
  <si>
    <t>PEMBIAYAAN</t>
  </si>
  <si>
    <t>SILPA TAHUN SEBELUMNYA</t>
  </si>
  <si>
    <t xml:space="preserve">PENYERTAAN MODAL </t>
  </si>
  <si>
    <t>PEMBIAYAAN NETTO</t>
  </si>
  <si>
    <t>SURPLUS/(DEFISIT)</t>
  </si>
  <si>
    <t>SISA LEBIH / (KURANG) PEMBIAYAAN ANGGARAN</t>
  </si>
  <si>
    <t>0,00</t>
  </si>
  <si>
    <t>KEGIATAN PEMBANGUNAN FISIK</t>
  </si>
  <si>
    <t>JUT RT 13</t>
  </si>
  <si>
    <t>TPT RT 06</t>
  </si>
  <si>
    <t>TPT RT 13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</si>
</sst>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5" formatCode="_(* #,##0.00_);_(* \(#,##0.00\);_(* &quot;-&quot;_);_(@_)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2" fillId="0" borderId="0" xfId="1" quotePrefix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>
        <c:rich>
          <a:bodyPr/>
          <a:lstStyle/>
          <a:p>
            <a:pPr>
              <a:defRPr/>
            </a:pPr>
            <a:r>
              <a:rPr lang="id-ID"/>
              <a:t>DIAGRAM PROSENTASE BELANJA DESA DERMOSARI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(Sheet1!$A$14,Sheet1!$A$21,Sheet1!$A$25,Sheet1!$A$31,Sheet1!$A$37,Sheet1!$A$48)</c:f>
              <c:strCache>
                <c:ptCount val="6"/>
                <c:pt idx="0">
                  <c:v>BIDANG PENYELENGGARAAN PEMERINTAH DESA</c:v>
                </c:pt>
                <c:pt idx="1">
                  <c:v>BIDANG PELAKSANAAN PEMBANGUNAN</c:v>
                </c:pt>
                <c:pt idx="2">
                  <c:v>BIDANG PEMBINAAN KEMASYARAKATAN</c:v>
                </c:pt>
                <c:pt idx="3">
                  <c:v>BIDANG PEMBERDAYAAN MASYARAKAT</c:v>
                </c:pt>
                <c:pt idx="4">
                  <c:v>BIDANG PENANGGULANGAN BENCANA, DARURAT DAN MENDESAK DESA</c:v>
                </c:pt>
                <c:pt idx="5">
                  <c:v>PEMBIAYAAN NETTO</c:v>
                </c:pt>
              </c:strCache>
            </c:strRef>
          </c:cat>
          <c:val>
            <c:numRef>
              <c:f>(Sheet1!$B$14,Sheet1!$B$21,Sheet1!$B$25,Sheet1!$B$31,Sheet1!$B$37,Sheet1!$B$48)</c:f>
              <c:numCache>
                <c:formatCode>_(* #,##0.00_);_(* \(#,##0.00\);_(* "-"_);_(@_)</c:formatCode>
                <c:ptCount val="6"/>
                <c:pt idx="0">
                  <c:v>835666000</c:v>
                </c:pt>
                <c:pt idx="1">
                  <c:v>539022000</c:v>
                </c:pt>
                <c:pt idx="2">
                  <c:v>28241350</c:v>
                </c:pt>
                <c:pt idx="3">
                  <c:v>32554250</c:v>
                </c:pt>
                <c:pt idx="4">
                  <c:v>162000000</c:v>
                </c:pt>
                <c:pt idx="5">
                  <c:v>-35000000</c:v>
                </c:pt>
              </c:numCache>
            </c:numRef>
          </c:val>
        </c:ser>
        <c:ser>
          <c:idx val="1"/>
          <c:order val="1"/>
          <c:dLbls>
            <c:showPercent val="1"/>
            <c:showLeaderLines val="1"/>
          </c:dLbls>
          <c:cat>
            <c:strRef>
              <c:f>(Sheet1!$A$14,Sheet1!$A$21,Sheet1!$A$25,Sheet1!$A$31,Sheet1!$A$37,Sheet1!$A$48)</c:f>
              <c:strCache>
                <c:ptCount val="6"/>
                <c:pt idx="0">
                  <c:v>BIDANG PENYELENGGARAAN PEMERINTAH DESA</c:v>
                </c:pt>
                <c:pt idx="1">
                  <c:v>BIDANG PELAKSANAAN PEMBANGUNAN</c:v>
                </c:pt>
                <c:pt idx="2">
                  <c:v>BIDANG PEMBINAAN KEMASYARAKATAN</c:v>
                </c:pt>
                <c:pt idx="3">
                  <c:v>BIDANG PEMBERDAYAAN MASYARAKAT</c:v>
                </c:pt>
                <c:pt idx="4">
                  <c:v>BIDANG PENANGGULANGAN BENCANA, DARURAT DAN MENDESAK DESA</c:v>
                </c:pt>
                <c:pt idx="5">
                  <c:v>PEMBIAYAAN NETTO</c:v>
                </c:pt>
              </c:strCache>
            </c:strRef>
          </c:cat>
          <c:val>
            <c:numRef>
              <c:f>(Sheet1!$C$14,Sheet1!$C$21,Sheet1!$C$25,Sheet1!$C$31,Sheet1!$C$37,Sheet1!$C$48)</c:f>
              <c:numCache>
                <c:formatCode>_(* #,##0.00_);_(* \(#,##0.00\);_(* "-"_);_(@_)</c:formatCode>
                <c:ptCount val="6"/>
                <c:pt idx="0">
                  <c:v>870818467.19000006</c:v>
                </c:pt>
                <c:pt idx="1">
                  <c:v>441605000</c:v>
                </c:pt>
                <c:pt idx="2">
                  <c:v>24845850</c:v>
                </c:pt>
                <c:pt idx="3">
                  <c:v>44918750</c:v>
                </c:pt>
                <c:pt idx="4">
                  <c:v>399600000</c:v>
                </c:pt>
                <c:pt idx="5">
                  <c:v>-26197532.810000002</c:v>
                </c:pt>
              </c:numCache>
            </c:numRef>
          </c:val>
        </c:ser>
        <c:ser>
          <c:idx val="2"/>
          <c:order val="2"/>
          <c:dLbls>
            <c:showPercent val="1"/>
            <c:showLeaderLines val="1"/>
          </c:dLbls>
          <c:cat>
            <c:strRef>
              <c:f>(Sheet1!$A$14,Sheet1!$A$21,Sheet1!$A$25,Sheet1!$A$31,Sheet1!$A$37,Sheet1!$A$48)</c:f>
              <c:strCache>
                <c:ptCount val="6"/>
                <c:pt idx="0">
                  <c:v>BIDANG PENYELENGGARAAN PEMERINTAH DESA</c:v>
                </c:pt>
                <c:pt idx="1">
                  <c:v>BIDANG PELAKSANAAN PEMBANGUNAN</c:v>
                </c:pt>
                <c:pt idx="2">
                  <c:v>BIDANG PEMBINAAN KEMASYARAKATAN</c:v>
                </c:pt>
                <c:pt idx="3">
                  <c:v>BIDANG PEMBERDAYAAN MASYARAKAT</c:v>
                </c:pt>
                <c:pt idx="4">
                  <c:v>BIDANG PENANGGULANGAN BENCANA, DARURAT DAN MENDESAK DESA</c:v>
                </c:pt>
                <c:pt idx="5">
                  <c:v>PEMBIAYAAN NETTO</c:v>
                </c:pt>
              </c:strCache>
            </c:strRef>
          </c:cat>
          <c:val>
            <c:numRef>
              <c:f>(Sheet1!$D$14,Sheet1!$D$21,Sheet1!$D$25,Sheet1!$D$31,Sheet1!$D$37,Sheet1!$D$48)</c:f>
              <c:numCache>
                <c:formatCode>_(* #,##0.00_);_(* \(#,##0.00\);_(* "-"_);_(@_)</c:formatCode>
                <c:ptCount val="6"/>
                <c:pt idx="0">
                  <c:v>35152467.190000027</c:v>
                </c:pt>
                <c:pt idx="1">
                  <c:v>-97417000</c:v>
                </c:pt>
                <c:pt idx="2">
                  <c:v>-3395500</c:v>
                </c:pt>
                <c:pt idx="3">
                  <c:v>12364500</c:v>
                </c:pt>
                <c:pt idx="4">
                  <c:v>237600000</c:v>
                </c:pt>
                <c:pt idx="5">
                  <c:v>8802467.1899999995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>
        <c:rich>
          <a:bodyPr/>
          <a:lstStyle/>
          <a:p>
            <a:pPr>
              <a:defRPr/>
            </a:pPr>
            <a:r>
              <a:rPr lang="id-ID"/>
              <a:t>DIAGRAM</a:t>
            </a:r>
            <a:r>
              <a:rPr lang="id-ID" baseline="0"/>
              <a:t> PENDAPATAN DESA DERMOSARI</a:t>
            </a:r>
            <a:endParaRPr lang="id-ID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Sheet1!$A$4:$A$9</c:f>
              <c:strCache>
                <c:ptCount val="6"/>
                <c:pt idx="0">
                  <c:v>PAD</c:v>
                </c:pt>
                <c:pt idx="1">
                  <c:v>ADD</c:v>
                </c:pt>
                <c:pt idx="2">
                  <c:v>DD</c:v>
                </c:pt>
                <c:pt idx="3">
                  <c:v>PBH</c:v>
                </c:pt>
                <c:pt idx="4">
                  <c:v>PBK</c:v>
                </c:pt>
                <c:pt idx="5">
                  <c:v>DLL</c:v>
                </c:pt>
              </c:strCache>
            </c:strRef>
          </c:cat>
          <c:val>
            <c:numRef>
              <c:f>Sheet1!$B$4:$B$9</c:f>
              <c:numCache>
                <c:formatCode>_(* #,##0.00_);_(* \(#,##0.00\);_(* "-"_);_(@_)</c:formatCode>
                <c:ptCount val="6"/>
                <c:pt idx="0">
                  <c:v>164600000</c:v>
                </c:pt>
                <c:pt idx="1">
                  <c:v>609742000</c:v>
                </c:pt>
                <c:pt idx="2">
                  <c:v>819583000</c:v>
                </c:pt>
                <c:pt idx="3">
                  <c:v>33693600</c:v>
                </c:pt>
                <c:pt idx="4">
                  <c:v>0</c:v>
                </c:pt>
                <c:pt idx="5">
                  <c:v>4865000</c:v>
                </c:pt>
              </c:numCache>
            </c:numRef>
          </c:val>
        </c:ser>
        <c:ser>
          <c:idx val="1"/>
          <c:order val="1"/>
          <c:cat>
            <c:strRef>
              <c:f>Sheet1!$A$4:$A$9</c:f>
              <c:strCache>
                <c:ptCount val="6"/>
                <c:pt idx="0">
                  <c:v>PAD</c:v>
                </c:pt>
                <c:pt idx="1">
                  <c:v>ADD</c:v>
                </c:pt>
                <c:pt idx="2">
                  <c:v>DD</c:v>
                </c:pt>
                <c:pt idx="3">
                  <c:v>PBH</c:v>
                </c:pt>
                <c:pt idx="4">
                  <c:v>PBK</c:v>
                </c:pt>
                <c:pt idx="5">
                  <c:v>DLL</c:v>
                </c:pt>
              </c:strCache>
            </c:strRef>
          </c:cat>
          <c:val>
            <c:numRef>
              <c:f>Sheet1!$C$4:$C$9</c:f>
              <c:numCache>
                <c:formatCode>_(* #,##0.00_);_(* \(#,##0.00\);_(* "-"_);_(@_)</c:formatCode>
                <c:ptCount val="6"/>
                <c:pt idx="0">
                  <c:v>164600000</c:v>
                </c:pt>
                <c:pt idx="1">
                  <c:v>609742000</c:v>
                </c:pt>
                <c:pt idx="2">
                  <c:v>990085000</c:v>
                </c:pt>
                <c:pt idx="3">
                  <c:v>33693600</c:v>
                </c:pt>
                <c:pt idx="4">
                  <c:v>5000000</c:v>
                </c:pt>
                <c:pt idx="5">
                  <c:v>4865000</c:v>
                </c:pt>
              </c:numCache>
            </c:numRef>
          </c:val>
        </c:ser>
        <c:ser>
          <c:idx val="2"/>
          <c:order val="2"/>
          <c:cat>
            <c:strRef>
              <c:f>Sheet1!$A$4:$A$9</c:f>
              <c:strCache>
                <c:ptCount val="6"/>
                <c:pt idx="0">
                  <c:v>PAD</c:v>
                </c:pt>
                <c:pt idx="1">
                  <c:v>ADD</c:v>
                </c:pt>
                <c:pt idx="2">
                  <c:v>DD</c:v>
                </c:pt>
                <c:pt idx="3">
                  <c:v>PBH</c:v>
                </c:pt>
                <c:pt idx="4">
                  <c:v>PBK</c:v>
                </c:pt>
                <c:pt idx="5">
                  <c:v>DLL</c:v>
                </c:pt>
              </c:strCache>
            </c:strRef>
          </c:cat>
          <c:val>
            <c:numRef>
              <c:f>Sheet1!$D$4:$D$9</c:f>
              <c:numCache>
                <c:formatCode>_(* #,##0.00_);_(* \(#,##0.00\);_(*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170502000</c:v>
                </c:pt>
                <c:pt idx="3">
                  <c:v>0</c:v>
                </c:pt>
                <c:pt idx="4">
                  <c:v>5000000</c:v>
                </c:pt>
                <c:pt idx="5">
                  <c:v>0</c:v>
                </c:pt>
              </c:numCache>
            </c:numRef>
          </c:val>
        </c:ser>
        <c:dLbls/>
        <c:gapWidth val="0"/>
        <c:axId val="164514816"/>
        <c:axId val="166025472"/>
      </c:barChart>
      <c:catAx>
        <c:axId val="164514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JENIS SUMBER</a:t>
                </a:r>
              </a:p>
              <a:p>
                <a:pPr>
                  <a:defRPr/>
                </a:pPr>
                <a:endParaRPr lang="id-ID"/>
              </a:p>
            </c:rich>
          </c:tx>
          <c:layout/>
        </c:title>
        <c:majorTickMark val="none"/>
        <c:tickLblPos val="nextTo"/>
        <c:crossAx val="166025472"/>
        <c:auto val="1"/>
        <c:lblAlgn val="ctr"/>
        <c:lblOffset val="100"/>
      </c:catAx>
      <c:valAx>
        <c:axId val="1660254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NOMINAL</a:t>
                </a:r>
              </a:p>
            </c:rich>
          </c:tx>
          <c:layout/>
        </c:title>
        <c:numFmt formatCode="_(* #,##0.00_);_(* \(#,##0.00\);_(* &quot;-&quot;_);_(@_)" sourceLinked="1"/>
        <c:tickLblPos val="nextTo"/>
        <c:crossAx val="164514816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285295</xdr:colOff>
      <xdr:row>20</xdr:row>
      <xdr:rowOff>95250</xdr:rowOff>
    </xdr:from>
    <xdr:to>
      <xdr:col>12</xdr:col>
      <xdr:colOff>579664</xdr:colOff>
      <xdr:row>39</xdr:row>
      <xdr:rowOff>206375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127000</xdr:colOff>
      <xdr:row>2</xdr:row>
      <xdr:rowOff>26307</xdr:rowOff>
    </xdr:from>
    <xdr:to>
      <xdr:col>15</xdr:col>
      <xdr:colOff>361950</xdr:colOff>
      <xdr:row>17</xdr:row>
      <xdr:rowOff>139700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FISIK/002%20-%20JUT%20DAN%20TPT%20REVISI%20-%20Penyesuaian%20Har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FISIK/001%20-%20TPT%20RT.%2006%20Dermosari%20Revisi%20Harg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FISIK/002%20-%20TPT%20saluran%20RT.%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ck-Up tpj"/>
      <sheetName val="Satuantinggi"/>
      <sheetName val="ANALISA tinggi"/>
      <sheetName val="rab pecah"/>
      <sheetName val="rab"/>
      <sheetName val="rekap "/>
      <sheetName val="GbrTpj"/>
      <sheetName val="Cover"/>
    </sheetNames>
    <sheetDataSet>
      <sheetData sheetId="0" refreshError="1"/>
      <sheetData sheetId="1" refreshError="1"/>
      <sheetData sheetId="2" refreshError="1"/>
      <sheetData sheetId="3">
        <row r="40">
          <cell r="G40">
            <v>198636000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ck-Up tpj"/>
      <sheetName val="Satuantinggi"/>
      <sheetName val="ANALISA tinggi"/>
      <sheetName val="rab pecah"/>
      <sheetName val="rab"/>
      <sheetName val="rekap "/>
      <sheetName val="GbrTpj"/>
      <sheetName val="Cover"/>
    </sheetNames>
    <sheetDataSet>
      <sheetData sheetId="0" refreshError="1"/>
      <sheetData sheetId="1" refreshError="1"/>
      <sheetData sheetId="2" refreshError="1"/>
      <sheetData sheetId="3">
        <row r="36">
          <cell r="G36">
            <v>55138000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ck-Up tpj"/>
      <sheetName val="Satuantinggi"/>
      <sheetName val="ANALISA tinggi"/>
      <sheetName val="rab pecah"/>
      <sheetName val="rab"/>
      <sheetName val="rekap "/>
      <sheetName val="GbrTpj"/>
      <sheetName val="Cover"/>
    </sheetNames>
    <sheetDataSet>
      <sheetData sheetId="0" refreshError="1"/>
      <sheetData sheetId="1" refreshError="1"/>
      <sheetData sheetId="2" refreshError="1"/>
      <sheetData sheetId="3">
        <row r="43">
          <cell r="G43">
            <v>55974000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C23" zoomScaleNormal="100" workbookViewId="0">
      <selection activeCell="R30" sqref="R30"/>
    </sheetView>
  </sheetViews>
  <sheetFormatPr defaultRowHeight="24.95" customHeight="1"/>
  <cols>
    <col min="1" max="1" width="65.7109375" style="2" customWidth="1"/>
    <col min="2" max="4" width="25.7109375" style="2" customWidth="1"/>
    <col min="5" max="16384" width="9.140625" style="2"/>
  </cols>
  <sheetData>
    <row r="1" spans="1:4" ht="24.95" customHeight="1">
      <c r="A1" s="1" t="s">
        <v>0</v>
      </c>
      <c r="B1" s="1"/>
      <c r="C1" s="1"/>
      <c r="D1" s="1"/>
    </row>
    <row r="3" spans="1:4" ht="24.95" customHeight="1">
      <c r="A3" s="9" t="s">
        <v>1</v>
      </c>
      <c r="B3" s="9" t="s">
        <v>4</v>
      </c>
      <c r="C3" s="9" t="s">
        <v>5</v>
      </c>
      <c r="D3" s="10" t="s">
        <v>6</v>
      </c>
    </row>
    <row r="4" spans="1:4" ht="24.95" customHeight="1">
      <c r="A4" s="11" t="s">
        <v>2</v>
      </c>
      <c r="B4" s="12">
        <v>164600000</v>
      </c>
      <c r="C4" s="12">
        <v>164600000</v>
      </c>
      <c r="D4" s="12">
        <f>C4-B4</f>
        <v>0</v>
      </c>
    </row>
    <row r="5" spans="1:4" ht="24.95" customHeight="1">
      <c r="A5" s="11" t="s">
        <v>3</v>
      </c>
      <c r="B5" s="12">
        <v>609742000</v>
      </c>
      <c r="C5" s="12">
        <v>609742000</v>
      </c>
      <c r="D5" s="12">
        <f t="shared" ref="D5:D9" si="0">C5-B5</f>
        <v>0</v>
      </c>
    </row>
    <row r="6" spans="1:4" ht="24.95" customHeight="1">
      <c r="A6" s="11" t="s">
        <v>7</v>
      </c>
      <c r="B6" s="12">
        <v>819583000</v>
      </c>
      <c r="C6" s="12">
        <v>990085000</v>
      </c>
      <c r="D6" s="12">
        <f t="shared" si="0"/>
        <v>170502000</v>
      </c>
    </row>
    <row r="7" spans="1:4" ht="24.95" customHeight="1">
      <c r="A7" s="11" t="s">
        <v>9</v>
      </c>
      <c r="B7" s="12">
        <v>33693600</v>
      </c>
      <c r="C7" s="13">
        <v>33693600</v>
      </c>
      <c r="D7" s="12">
        <f t="shared" si="0"/>
        <v>0</v>
      </c>
    </row>
    <row r="8" spans="1:4" ht="24.95" customHeight="1">
      <c r="A8" s="11" t="s">
        <v>8</v>
      </c>
      <c r="B8" s="12">
        <v>0</v>
      </c>
      <c r="C8" s="12">
        <v>5000000</v>
      </c>
      <c r="D8" s="12">
        <f t="shared" si="0"/>
        <v>5000000</v>
      </c>
    </row>
    <row r="9" spans="1:4" ht="24.95" customHeight="1">
      <c r="A9" s="11" t="s">
        <v>10</v>
      </c>
      <c r="B9" s="12">
        <v>4865000</v>
      </c>
      <c r="C9" s="12">
        <v>4865000</v>
      </c>
      <c r="D9" s="12">
        <f t="shared" si="0"/>
        <v>0</v>
      </c>
    </row>
    <row r="10" spans="1:4" ht="15" customHeight="1">
      <c r="A10" s="11"/>
      <c r="B10" s="12"/>
      <c r="C10" s="12"/>
      <c r="D10" s="12"/>
    </row>
    <row r="11" spans="1:4" ht="24.95" customHeight="1">
      <c r="A11" s="11" t="s">
        <v>11</v>
      </c>
      <c r="B11" s="14">
        <f>SUM(B4:B9)</f>
        <v>1632483600</v>
      </c>
      <c r="C11" s="14">
        <f>SUM(C4:C9)</f>
        <v>1807985600</v>
      </c>
      <c r="D11" s="14">
        <f>SUM(D4:D9)</f>
        <v>175502000</v>
      </c>
    </row>
    <row r="12" spans="1:4" ht="24.95" customHeight="1">
      <c r="B12" s="4"/>
      <c r="C12" s="4"/>
      <c r="D12" s="4"/>
    </row>
    <row r="13" spans="1:4" ht="24.95" customHeight="1">
      <c r="A13" s="2" t="s">
        <v>12</v>
      </c>
      <c r="B13" s="4"/>
      <c r="C13" s="4"/>
      <c r="D13" s="4"/>
    </row>
    <row r="14" spans="1:4" ht="24.95" customHeight="1">
      <c r="A14" s="2" t="s">
        <v>13</v>
      </c>
      <c r="B14" s="5">
        <f>SUM(B15:B19)</f>
        <v>835666000</v>
      </c>
      <c r="C14" s="5">
        <f>SUM(C15:C19)</f>
        <v>870818467.19000006</v>
      </c>
      <c r="D14" s="5">
        <f>SUM(D15:D19)</f>
        <v>35152467.190000027</v>
      </c>
    </row>
    <row r="15" spans="1:4" ht="24.95" customHeight="1">
      <c r="A15" s="3" t="s">
        <v>14</v>
      </c>
      <c r="B15" s="4">
        <v>695226000</v>
      </c>
      <c r="C15" s="4">
        <v>709921578.35000002</v>
      </c>
      <c r="D15" s="4">
        <f>C15-B15</f>
        <v>14695578.350000024</v>
      </c>
    </row>
    <row r="16" spans="1:4" ht="24.95" customHeight="1">
      <c r="A16" s="2" t="s">
        <v>15</v>
      </c>
      <c r="B16" s="4">
        <v>44065000</v>
      </c>
      <c r="C16" s="4">
        <v>39421888.840000004</v>
      </c>
      <c r="D16" s="4">
        <f t="shared" ref="D16:D38" si="1">C16-B16</f>
        <v>-4643111.1599999964</v>
      </c>
    </row>
    <row r="17" spans="1:4" ht="24.95" customHeight="1">
      <c r="A17" s="3" t="s">
        <v>16</v>
      </c>
      <c r="B17" s="4">
        <v>27000000</v>
      </c>
      <c r="C17" s="4">
        <v>28800000</v>
      </c>
      <c r="D17" s="4">
        <f t="shared" si="1"/>
        <v>1800000</v>
      </c>
    </row>
    <row r="18" spans="1:4" ht="24.95" customHeight="1">
      <c r="A18" s="3" t="s">
        <v>17</v>
      </c>
      <c r="B18" s="4">
        <v>61875000</v>
      </c>
      <c r="C18" s="4">
        <v>85675000</v>
      </c>
      <c r="D18" s="4">
        <f t="shared" si="1"/>
        <v>23800000</v>
      </c>
    </row>
    <row r="19" spans="1:4" ht="24.95" customHeight="1">
      <c r="A19" s="2" t="s">
        <v>18</v>
      </c>
      <c r="B19" s="4">
        <v>7500000</v>
      </c>
      <c r="C19" s="4">
        <v>7000000</v>
      </c>
      <c r="D19" s="4">
        <f t="shared" si="1"/>
        <v>-500000</v>
      </c>
    </row>
    <row r="20" spans="1:4" ht="24.95" customHeight="1">
      <c r="B20" s="4"/>
      <c r="C20" s="4"/>
      <c r="D20" s="4"/>
    </row>
    <row r="21" spans="1:4" ht="24.95" customHeight="1">
      <c r="A21" s="2" t="s">
        <v>20</v>
      </c>
      <c r="B21" s="5">
        <f>SUM(B22:B23)</f>
        <v>539022000</v>
      </c>
      <c r="C21" s="5">
        <f>SUM(C22:C23)</f>
        <v>441605000</v>
      </c>
      <c r="D21" s="5">
        <f>SUM(D22:D23)</f>
        <v>-97417000</v>
      </c>
    </row>
    <row r="22" spans="1:4" ht="24.95" customHeight="1">
      <c r="A22" s="2" t="s">
        <v>19</v>
      </c>
      <c r="B22" s="4">
        <v>182969000</v>
      </c>
      <c r="C22" s="4">
        <v>131857000</v>
      </c>
      <c r="D22" s="4">
        <f t="shared" si="1"/>
        <v>-51112000</v>
      </c>
    </row>
    <row r="23" spans="1:4" ht="24.95" customHeight="1">
      <c r="A23" s="2" t="s">
        <v>21</v>
      </c>
      <c r="B23" s="4">
        <v>356053000</v>
      </c>
      <c r="C23" s="4">
        <v>309748000</v>
      </c>
      <c r="D23" s="4">
        <f t="shared" si="1"/>
        <v>-46305000</v>
      </c>
    </row>
    <row r="24" spans="1:4" ht="24.95" customHeight="1">
      <c r="B24" s="4"/>
      <c r="C24" s="4"/>
      <c r="D24" s="4"/>
    </row>
    <row r="25" spans="1:4" ht="24.95" customHeight="1">
      <c r="A25" s="2" t="s">
        <v>22</v>
      </c>
      <c r="B25" s="5">
        <f>SUM(B26:B29)</f>
        <v>28241350</v>
      </c>
      <c r="C25" s="5">
        <f>SUM(C26:C29)</f>
        <v>24845850</v>
      </c>
      <c r="D25" s="5">
        <f>SUM(D26:D29)</f>
        <v>-3395500</v>
      </c>
    </row>
    <row r="26" spans="1:4" ht="24.95" customHeight="1">
      <c r="A26" s="3" t="s">
        <v>23</v>
      </c>
      <c r="B26" s="4">
        <v>3050000</v>
      </c>
      <c r="C26" s="4">
        <v>3050000</v>
      </c>
      <c r="D26" s="4">
        <f t="shared" si="1"/>
        <v>0</v>
      </c>
    </row>
    <row r="27" spans="1:4" ht="24.95" customHeight="1">
      <c r="A27" s="2" t="s">
        <v>24</v>
      </c>
      <c r="B27" s="4">
        <v>9628350</v>
      </c>
      <c r="C27" s="4">
        <v>15378350</v>
      </c>
      <c r="D27" s="4">
        <f t="shared" si="1"/>
        <v>5750000</v>
      </c>
    </row>
    <row r="28" spans="1:4" ht="24.95" customHeight="1">
      <c r="A28" s="2" t="s">
        <v>25</v>
      </c>
      <c r="B28" s="4">
        <v>7458000</v>
      </c>
      <c r="C28" s="4"/>
      <c r="D28" s="4">
        <f t="shared" si="1"/>
        <v>-7458000</v>
      </c>
    </row>
    <row r="29" spans="1:4" ht="24.95" customHeight="1">
      <c r="A29" s="2" t="s">
        <v>26</v>
      </c>
      <c r="B29" s="4">
        <v>8105000</v>
      </c>
      <c r="C29" s="4">
        <v>6417500</v>
      </c>
      <c r="D29" s="4">
        <f t="shared" si="1"/>
        <v>-1687500</v>
      </c>
    </row>
    <row r="30" spans="1:4" ht="24.95" customHeight="1">
      <c r="B30" s="4"/>
      <c r="C30" s="4"/>
      <c r="D30" s="4"/>
    </row>
    <row r="31" spans="1:4" ht="24.95" customHeight="1">
      <c r="A31" s="2" t="s">
        <v>27</v>
      </c>
      <c r="B31" s="5">
        <f>SUM(B32:B35)</f>
        <v>32554250</v>
      </c>
      <c r="C31" s="5">
        <f t="shared" ref="C31:D31" si="2">SUM(C32:C35)</f>
        <v>44918750</v>
      </c>
      <c r="D31" s="5">
        <f t="shared" si="2"/>
        <v>12364500</v>
      </c>
    </row>
    <row r="32" spans="1:4" ht="24.95" customHeight="1">
      <c r="A32" s="2" t="s">
        <v>28</v>
      </c>
      <c r="B32" s="4"/>
      <c r="C32" s="4">
        <v>4802500</v>
      </c>
      <c r="D32" s="4">
        <f t="shared" si="1"/>
        <v>4802500</v>
      </c>
    </row>
    <row r="33" spans="1:4" ht="24.95" customHeight="1">
      <c r="A33" s="3" t="s">
        <v>29</v>
      </c>
      <c r="B33" s="4">
        <v>32554250</v>
      </c>
      <c r="C33" s="4">
        <v>34766250</v>
      </c>
      <c r="D33" s="4">
        <f t="shared" si="1"/>
        <v>2212000</v>
      </c>
    </row>
    <row r="34" spans="1:4" ht="24.95" customHeight="1">
      <c r="A34" s="2" t="s">
        <v>30</v>
      </c>
      <c r="B34" s="4"/>
      <c r="C34" s="4">
        <v>3200000</v>
      </c>
      <c r="D34" s="4">
        <f t="shared" si="1"/>
        <v>3200000</v>
      </c>
    </row>
    <row r="35" spans="1:4" ht="24.95" customHeight="1">
      <c r="A35" s="2" t="s">
        <v>31</v>
      </c>
      <c r="B35" s="4"/>
      <c r="C35" s="4">
        <v>2150000</v>
      </c>
      <c r="D35" s="4">
        <f t="shared" si="1"/>
        <v>2150000</v>
      </c>
    </row>
    <row r="36" spans="1:4" ht="24.95" customHeight="1">
      <c r="B36" s="4"/>
      <c r="C36" s="4"/>
      <c r="D36" s="4"/>
    </row>
    <row r="37" spans="1:4" ht="24.95" customHeight="1">
      <c r="A37" s="3" t="s">
        <v>32</v>
      </c>
      <c r="B37" s="5">
        <f>SUM(B38)</f>
        <v>162000000</v>
      </c>
      <c r="C37" s="5">
        <f t="shared" ref="C37:D37" si="3">SUM(C38)</f>
        <v>399600000</v>
      </c>
      <c r="D37" s="5">
        <f t="shared" si="3"/>
        <v>237600000</v>
      </c>
    </row>
    <row r="38" spans="1:4" ht="24.95" customHeight="1">
      <c r="A38" s="2" t="s">
        <v>33</v>
      </c>
      <c r="B38" s="4">
        <v>162000000</v>
      </c>
      <c r="C38" s="4">
        <v>399600000</v>
      </c>
      <c r="D38" s="4">
        <f t="shared" si="1"/>
        <v>237600000</v>
      </c>
    </row>
    <row r="40" spans="1:4" ht="24.95" customHeight="1">
      <c r="A40" s="2" t="s">
        <v>34</v>
      </c>
      <c r="B40" s="6">
        <f>B37+B31+B25+B21+B14</f>
        <v>1597483600</v>
      </c>
      <c r="C40" s="6">
        <f t="shared" ref="C40:D40" si="4">C37+C31+C25+C21+C14</f>
        <v>1781788067.1900001</v>
      </c>
      <c r="D40" s="6">
        <f t="shared" si="4"/>
        <v>184304467.19000003</v>
      </c>
    </row>
    <row r="41" spans="1:4" ht="24.95" customHeight="1">
      <c r="B41" s="7"/>
      <c r="C41" s="7"/>
      <c r="D41" s="7"/>
    </row>
    <row r="42" spans="1:4" ht="24.95" customHeight="1">
      <c r="A42" s="2" t="s">
        <v>39</v>
      </c>
      <c r="B42" s="6">
        <f>B11-B40</f>
        <v>35000000</v>
      </c>
      <c r="C42" s="6">
        <f t="shared" ref="C42:D42" si="5">C11-C40</f>
        <v>26197532.809999943</v>
      </c>
      <c r="D42" s="6">
        <f t="shared" si="5"/>
        <v>-8802467.1900000274</v>
      </c>
    </row>
    <row r="44" spans="1:4" ht="24.95" customHeight="1">
      <c r="A44" s="2" t="s">
        <v>35</v>
      </c>
    </row>
    <row r="45" spans="1:4" ht="24.95" customHeight="1">
      <c r="A45" s="2" t="s">
        <v>36</v>
      </c>
      <c r="B45" s="4"/>
      <c r="C45" s="4">
        <v>8802467.1899999995</v>
      </c>
      <c r="D45" s="4">
        <f>C45-B45</f>
        <v>8802467.1899999995</v>
      </c>
    </row>
    <row r="46" spans="1:4" ht="24.95" customHeight="1">
      <c r="A46" s="2" t="s">
        <v>37</v>
      </c>
      <c r="B46" s="4">
        <v>35000000</v>
      </c>
      <c r="C46" s="4">
        <v>35000000</v>
      </c>
      <c r="D46" s="4">
        <f>C46-B46</f>
        <v>0</v>
      </c>
    </row>
    <row r="47" spans="1:4" ht="24.95" customHeight="1">
      <c r="B47" s="4"/>
      <c r="C47" s="4"/>
      <c r="D47" s="4"/>
    </row>
    <row r="48" spans="1:4" ht="24.95" customHeight="1">
      <c r="A48" s="2" t="s">
        <v>38</v>
      </c>
      <c r="B48" s="5">
        <f>B45-B46</f>
        <v>-35000000</v>
      </c>
      <c r="C48" s="5">
        <f t="shared" ref="C48:D48" si="6">C45-C46</f>
        <v>-26197532.810000002</v>
      </c>
      <c r="D48" s="5">
        <f t="shared" si="6"/>
        <v>8802467.1899999995</v>
      </c>
    </row>
    <row r="49" spans="1:4" ht="24.95" customHeight="1">
      <c r="B49" s="4"/>
      <c r="C49" s="4"/>
      <c r="D49" s="4"/>
    </row>
    <row r="50" spans="1:4" ht="24.95" customHeight="1">
      <c r="A50" s="2" t="s">
        <v>40</v>
      </c>
      <c r="B50" s="8" t="s">
        <v>41</v>
      </c>
      <c r="C50" s="8" t="s">
        <v>41</v>
      </c>
      <c r="D50" s="8" t="s">
        <v>41</v>
      </c>
    </row>
    <row r="53" spans="1:4" ht="24.95" customHeight="1">
      <c r="A53" s="2" t="s">
        <v>42</v>
      </c>
    </row>
    <row r="54" spans="1:4" ht="24.95" customHeight="1">
      <c r="A54" s="2" t="s">
        <v>43</v>
      </c>
      <c r="B54" s="4">
        <f>'[1]rab pecah'!$G$40</f>
        <v>198636000</v>
      </c>
    </row>
    <row r="55" spans="1:4" ht="24.95" customHeight="1">
      <c r="A55" s="2" t="s">
        <v>44</v>
      </c>
      <c r="B55" s="4">
        <f>'[2]rab pecah'!$G$36</f>
        <v>55138000</v>
      </c>
    </row>
    <row r="56" spans="1:4" ht="24.95" customHeight="1">
      <c r="A56" s="2" t="s">
        <v>45</v>
      </c>
      <c r="B56" s="4">
        <f>'[3]rab pecah'!$G$43</f>
        <v>55974000</v>
      </c>
    </row>
  </sheetData>
  <mergeCells count="1">
    <mergeCell ref="A1:D1"/>
  </mergeCells>
  <pageMargins left="0.31496062992125984" right="0.19685039370078741" top="0.74803149606299213" bottom="0.74803149606299213" header="0.31496062992125984" footer="0.31496062992125984"/>
  <pageSetup paperSize="25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2022-11-15T13:49:31Z</cp:lastPrinted>
  <dcterms:created xsi:type="dcterms:W3CDTF">2022-11-15T06:32:49Z</dcterms:created>
  <dcterms:modified xsi:type="dcterms:W3CDTF">2022-11-15T14:03:03Z</dcterms:modified>
</cp:coreProperties>
</file>